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-2024\TC3 2023-2024\FICHEROS EXCEL\"/>
    </mc:Choice>
  </mc:AlternateContent>
  <xr:revisionPtr revIDLastSave="0" documentId="13_ncr:1_{2CDABFC2-AB3C-433F-ADB7-1ED2BCC8E55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decision con riesgo" sheetId="1" r:id="rId1"/>
    <sheet name="decision bayesian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6" i="2" l="1"/>
  <c r="F44" i="2"/>
  <c r="F45" i="2"/>
  <c r="F43" i="2"/>
  <c r="B43" i="2"/>
  <c r="C43" i="2"/>
  <c r="D43" i="2"/>
  <c r="E43" i="2"/>
  <c r="B44" i="2"/>
  <c r="C44" i="2"/>
  <c r="D44" i="2"/>
  <c r="E44" i="2"/>
  <c r="B45" i="2"/>
  <c r="C45" i="2"/>
  <c r="D45" i="2"/>
  <c r="E45" i="2"/>
  <c r="C42" i="2"/>
  <c r="D42" i="2"/>
  <c r="E42" i="2"/>
  <c r="B42" i="2"/>
  <c r="F32" i="2"/>
  <c r="F30" i="2"/>
  <c r="F31" i="2"/>
  <c r="F29" i="2"/>
  <c r="C30" i="2"/>
  <c r="D30" i="2"/>
  <c r="E30" i="2"/>
  <c r="C31" i="2"/>
  <c r="D31" i="2"/>
  <c r="E31" i="2"/>
  <c r="D29" i="2"/>
  <c r="E29" i="2"/>
  <c r="C29" i="2"/>
  <c r="B29" i="2"/>
  <c r="B30" i="2"/>
  <c r="B31" i="2"/>
  <c r="C28" i="2"/>
  <c r="D28" i="2"/>
  <c r="E28" i="2"/>
  <c r="B28" i="2"/>
  <c r="F8" i="1"/>
  <c r="F7" i="1"/>
  <c r="F6" i="1"/>
  <c r="F9" i="1" s="1"/>
  <c r="F3" i="1"/>
  <c r="E3" i="1"/>
  <c r="D3" i="1"/>
  <c r="C3" i="1"/>
  <c r="F17" i="2"/>
  <c r="B14" i="2"/>
  <c r="C14" i="2"/>
  <c r="D14" i="2"/>
  <c r="E14" i="2"/>
  <c r="B15" i="2"/>
  <c r="C15" i="2"/>
  <c r="D15" i="2"/>
  <c r="E15" i="2"/>
  <c r="B16" i="2"/>
  <c r="C16" i="2"/>
  <c r="D16" i="2"/>
  <c r="F16" i="2" s="1"/>
  <c r="E16" i="2"/>
  <c r="B17" i="2"/>
  <c r="C17" i="2"/>
  <c r="D17" i="2"/>
  <c r="E17" i="2"/>
  <c r="F15" i="2"/>
  <c r="F37" i="2"/>
  <c r="F23" i="2"/>
  <c r="F9" i="2"/>
  <c r="H3" i="1" l="1"/>
  <c r="F18" i="2"/>
  <c r="B34" i="2" l="1"/>
  <c r="B20" i="2"/>
  <c r="B6" i="2"/>
  <c r="D7" i="2"/>
  <c r="E7" i="2"/>
  <c r="C7" i="2"/>
  <c r="D3" i="2"/>
  <c r="D4" i="2"/>
  <c r="D2" i="2"/>
  <c r="B3" i="2"/>
  <c r="B4" i="2"/>
  <c r="B2" i="2"/>
  <c r="C35" i="2" l="1"/>
  <c r="C21" i="2"/>
  <c r="E35" i="2"/>
  <c r="E21" i="2"/>
  <c r="D35" i="2"/>
  <c r="D21" i="2"/>
  <c r="D36" i="2"/>
  <c r="E36" i="2"/>
  <c r="C36" i="2"/>
  <c r="D22" i="2"/>
  <c r="E22" i="2"/>
  <c r="C22" i="2"/>
  <c r="D8" i="2"/>
  <c r="E8" i="2"/>
  <c r="C8" i="2"/>
  <c r="F38" i="2" l="1"/>
  <c r="F10" i="2"/>
  <c r="F24" i="2"/>
  <c r="F36" i="2"/>
  <c r="F22" i="2"/>
  <c r="F8" i="2"/>
  <c r="F39" i="2" l="1"/>
  <c r="F25" i="2"/>
  <c r="F11" i="2"/>
</calcChain>
</file>

<file path=xl/sharedStrings.xml><?xml version="1.0" encoding="utf-8"?>
<sst xmlns="http://schemas.openxmlformats.org/spreadsheetml/2006/main" count="63" uniqueCount="45">
  <si>
    <t>p(ei)=</t>
  </si>
  <si>
    <t>VME(ai)</t>
  </si>
  <si>
    <t>GANANCIAS</t>
  </si>
  <si>
    <t>suma</t>
  </si>
  <si>
    <t>p(c1/ei)=</t>
  </si>
  <si>
    <r>
      <t>p(c1/ei)</t>
    </r>
    <r>
      <rPr>
        <sz val="8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p(ei)=</t>
    </r>
  </si>
  <si>
    <t>p(ei/c1)=</t>
  </si>
  <si>
    <t>=p(c1)</t>
  </si>
  <si>
    <t>PROBABILIDADES A PRIORI</t>
  </si>
  <si>
    <t>PROBABILIDADES A POSTERIORI</t>
  </si>
  <si>
    <t>VME(ai/c1)</t>
  </si>
  <si>
    <t>p(c2/ei)=</t>
  </si>
  <si>
    <r>
      <t>p(c2/ei)</t>
    </r>
    <r>
      <rPr>
        <sz val="8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p(ei)=</t>
    </r>
  </si>
  <si>
    <t>p(ei/c2)=</t>
  </si>
  <si>
    <t>p(c3/ei)=</t>
  </si>
  <si>
    <r>
      <t>p(c3/ei)</t>
    </r>
    <r>
      <rPr>
        <sz val="8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p(ei)=</t>
    </r>
  </si>
  <si>
    <t>p(ei/c3)=</t>
  </si>
  <si>
    <t>=p(c2)</t>
  </si>
  <si>
    <t>=p(c3)</t>
  </si>
  <si>
    <t>VME(ai/c2)</t>
  </si>
  <si>
    <t>VME(ai/c3)</t>
  </si>
  <si>
    <t>VMEII=</t>
  </si>
  <si>
    <t>VII=</t>
  </si>
  <si>
    <t>a1=fondo agresivo</t>
  </si>
  <si>
    <t>a2=fondo mixto</t>
  </si>
  <si>
    <t>a3=renta fija</t>
  </si>
  <si>
    <t>e1=evolución buena</t>
  </si>
  <si>
    <t>e2=evolución regular</t>
  </si>
  <si>
    <t>e3=evolución mala</t>
  </si>
  <si>
    <t>c1=pronóstico de evolución buena según la consultora</t>
  </si>
  <si>
    <t>c2=pronóstico de evolución regular según la consultora</t>
  </si>
  <si>
    <t>c3=pronóstico de evolución mala según la consultora</t>
  </si>
  <si>
    <t>a1</t>
  </si>
  <si>
    <t>a2</t>
  </si>
  <si>
    <t>a3</t>
  </si>
  <si>
    <t>e1</t>
  </si>
  <si>
    <t>e2</t>
  </si>
  <si>
    <t>e3</t>
  </si>
  <si>
    <t>ÓPTIMO (máximo):</t>
  </si>
  <si>
    <t>máximo columna=</t>
  </si>
  <si>
    <t>VMEIP</t>
  </si>
  <si>
    <t>VIP</t>
  </si>
  <si>
    <t>EJERCICIO 10. TRABAJO 3.</t>
  </si>
  <si>
    <t>VME(Decisión Óptima)=</t>
  </si>
  <si>
    <t>=¿?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</si>
</sst>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quotePrefix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2" borderId="13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quotePrefix="1" applyAlignment="1">
      <alignment horizontal="left"/>
    </xf>
    <xf numFmtId="0" fontId="0" fillId="3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0" xfId="0" applyNumberFormat="1" applyBorder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/>
    <xf numFmtId="164" fontId="0" fillId="3" borderId="13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12</xdr:row>
      <xdr:rowOff>104775</xdr:rowOff>
    </xdr:from>
    <xdr:to>
      <xdr:col>10</xdr:col>
      <xdr:colOff>552006</xdr:colOff>
      <xdr:row>17</xdr:row>
      <xdr:rowOff>32273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78C0330-875C-43A9-A858-28F3D2873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0950" y="2400300"/>
          <a:ext cx="3552381" cy="895238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8</xdr:row>
      <xdr:rowOff>142875</xdr:rowOff>
    </xdr:from>
    <xdr:to>
      <xdr:col>8</xdr:col>
      <xdr:colOff>561723</xdr:colOff>
      <xdr:row>11</xdr:row>
      <xdr:rowOff>161851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6E3DE13-ED54-43B6-9113-4798386CD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0" y="1676400"/>
          <a:ext cx="2019048" cy="590476"/>
        </a:xfrm>
        <a:prstGeom prst="rect">
          <a:avLst/>
        </a:prstGeom>
      </xdr:spPr>
    </xdr:pic>
    <xdr:clientData/>
  </xdr:twoCellAnchor>
  <xdr:twoCellAnchor>
    <xdr:from>
      <xdr:col>6</xdr:col>
      <xdr:colOff>428625</xdr:colOff>
      <xdr:row>9</xdr:row>
      <xdr:rowOff>123825</xdr:rowOff>
    </xdr:from>
    <xdr:to>
      <xdr:col>7</xdr:col>
      <xdr:colOff>28575</xdr:colOff>
      <xdr:row>10</xdr:row>
      <xdr:rowOff>57113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BA5E3F1E-8A3A-42E5-BEF1-075946B3051A}"/>
            </a:ext>
          </a:extLst>
        </xdr:cNvPr>
        <xdr:cNvCxnSpPr>
          <a:stCxn id="3" idx="1"/>
        </xdr:cNvCxnSpPr>
      </xdr:nvCxnSpPr>
      <xdr:spPr>
        <a:xfrm flipH="1" flipV="1">
          <a:off x="6800850" y="1847850"/>
          <a:ext cx="819150" cy="123788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10</xdr:row>
      <xdr:rowOff>114300</xdr:rowOff>
    </xdr:from>
    <xdr:to>
      <xdr:col>7</xdr:col>
      <xdr:colOff>57150</xdr:colOff>
      <xdr:row>14</xdr:row>
      <xdr:rowOff>0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E7820386-AEFA-4012-829F-5A9E9CD9D94A}"/>
            </a:ext>
          </a:extLst>
        </xdr:cNvPr>
        <xdr:cNvCxnSpPr/>
      </xdr:nvCxnSpPr>
      <xdr:spPr>
        <a:xfrm flipH="1" flipV="1">
          <a:off x="5619750" y="2028825"/>
          <a:ext cx="2028825" cy="64770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workbookViewId="0">
      <selection activeCell="H12" sqref="H12"/>
    </sheetView>
  </sheetViews>
  <sheetFormatPr baseColWidth="10" defaultRowHeight="14.4" x14ac:dyDescent="0.3"/>
  <cols>
    <col min="2" max="2" width="17.33203125" bestFit="1" customWidth="1"/>
    <col min="7" max="7" width="3.5546875" customWidth="1"/>
  </cols>
  <sheetData>
    <row r="1" spans="1:9" x14ac:dyDescent="0.3">
      <c r="A1" t="s">
        <v>42</v>
      </c>
    </row>
    <row r="2" spans="1:9" x14ac:dyDescent="0.3">
      <c r="F2" s="29" t="s">
        <v>40</v>
      </c>
      <c r="H2" s="29" t="s">
        <v>41</v>
      </c>
    </row>
    <row r="3" spans="1:9" x14ac:dyDescent="0.3">
      <c r="B3" s="18" t="s">
        <v>39</v>
      </c>
      <c r="C3" s="1">
        <f>MAX(C6:C8)</f>
        <v>110</v>
      </c>
      <c r="D3" s="1">
        <f t="shared" ref="D3:E3" si="0">MAX(D6:D8)</f>
        <v>52</v>
      </c>
      <c r="E3" s="1">
        <f t="shared" si="0"/>
        <v>13</v>
      </c>
      <c r="F3" s="30">
        <f>SUMPRODUCT(C$4:E$4,C3:E3)</f>
        <v>67.399999999999991</v>
      </c>
      <c r="H3" s="17">
        <f>F3-F9</f>
        <v>20.999999999999986</v>
      </c>
    </row>
    <row r="4" spans="1:9" ht="15" thickBot="1" x14ac:dyDescent="0.35">
      <c r="B4" s="19" t="s">
        <v>0</v>
      </c>
      <c r="C4" s="20">
        <v>0.4</v>
      </c>
      <c r="D4" s="20">
        <v>0.4</v>
      </c>
      <c r="E4" s="20">
        <v>0.2</v>
      </c>
      <c r="F4" s="9"/>
      <c r="H4" s="9"/>
      <c r="I4" s="8"/>
    </row>
    <row r="5" spans="1:9" x14ac:dyDescent="0.3">
      <c r="B5" s="10" t="s">
        <v>2</v>
      </c>
      <c r="C5" s="2" t="s">
        <v>35</v>
      </c>
      <c r="D5" s="2" t="s">
        <v>36</v>
      </c>
      <c r="E5" s="3" t="s">
        <v>37</v>
      </c>
      <c r="F5" s="5" t="s">
        <v>1</v>
      </c>
      <c r="H5" s="9"/>
    </row>
    <row r="6" spans="1:9" x14ac:dyDescent="0.3">
      <c r="B6" s="6" t="s">
        <v>32</v>
      </c>
      <c r="C6" s="11">
        <v>110</v>
      </c>
      <c r="D6" s="11">
        <v>52</v>
      </c>
      <c r="E6" s="12">
        <v>-110</v>
      </c>
      <c r="F6" s="4">
        <f>SUMPRODUCT(C$4:E$4,C6:E6)</f>
        <v>42.8</v>
      </c>
    </row>
    <row r="7" spans="1:9" x14ac:dyDescent="0.3">
      <c r="B7" s="6" t="s">
        <v>33</v>
      </c>
      <c r="C7" s="11">
        <v>83</v>
      </c>
      <c r="D7" s="11">
        <v>44</v>
      </c>
      <c r="E7" s="12">
        <v>-22</v>
      </c>
      <c r="F7" s="4">
        <f t="shared" ref="F7:F8" si="1">SUMPRODUCT(C$4:E$4,C7:E7)</f>
        <v>46.400000000000006</v>
      </c>
    </row>
    <row r="8" spans="1:9" ht="15" thickBot="1" x14ac:dyDescent="0.35">
      <c r="B8" s="7" t="s">
        <v>34</v>
      </c>
      <c r="C8" s="13">
        <v>54</v>
      </c>
      <c r="D8" s="13">
        <v>31</v>
      </c>
      <c r="E8" s="14">
        <v>13</v>
      </c>
      <c r="F8" s="4">
        <f t="shared" si="1"/>
        <v>36.6</v>
      </c>
    </row>
    <row r="9" spans="1:9" x14ac:dyDescent="0.3">
      <c r="B9" s="9"/>
      <c r="C9" s="9"/>
      <c r="D9" s="9"/>
      <c r="E9" s="15" t="s">
        <v>38</v>
      </c>
      <c r="F9">
        <f>MAX(F6:F8)</f>
        <v>46.400000000000006</v>
      </c>
    </row>
    <row r="11" spans="1:9" x14ac:dyDescent="0.3">
      <c r="B11" s="21" t="s">
        <v>23</v>
      </c>
      <c r="D11" s="21" t="s">
        <v>26</v>
      </c>
    </row>
    <row r="12" spans="1:9" x14ac:dyDescent="0.3">
      <c r="B12" s="21" t="s">
        <v>24</v>
      </c>
      <c r="D12" s="21" t="s">
        <v>27</v>
      </c>
    </row>
    <row r="13" spans="1:9" x14ac:dyDescent="0.3">
      <c r="B13" s="21" t="s">
        <v>25</v>
      </c>
      <c r="D13" s="21" t="s">
        <v>28</v>
      </c>
    </row>
    <row r="14" spans="1:9" x14ac:dyDescent="0.3">
      <c r="B14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tabSelected="1" workbookViewId="0">
      <selection activeCell="C10" sqref="C10"/>
    </sheetView>
  </sheetViews>
  <sheetFormatPr baseColWidth="10" defaultRowHeight="14.4" x14ac:dyDescent="0.3"/>
  <cols>
    <col min="1" max="1" width="29.109375" bestFit="1" customWidth="1"/>
    <col min="2" max="2" width="15.33203125" customWidth="1"/>
    <col min="5" max="5" width="11.44140625" customWidth="1"/>
    <col min="7" max="7" width="18.33203125" customWidth="1"/>
    <col min="8" max="8" width="22.33203125" bestFit="1" customWidth="1"/>
  </cols>
  <sheetData>
    <row r="1" spans="1:9" x14ac:dyDescent="0.3">
      <c r="A1" t="s">
        <v>42</v>
      </c>
    </row>
    <row r="2" spans="1:9" x14ac:dyDescent="0.3">
      <c r="B2" s="21" t="str">
        <f>'decision con riesgo'!B11</f>
        <v>a1=fondo agresivo</v>
      </c>
      <c r="D2" s="21" t="str">
        <f>'decision con riesgo'!D11</f>
        <v>e1=evolución buena</v>
      </c>
      <c r="F2" t="s">
        <v>29</v>
      </c>
    </row>
    <row r="3" spans="1:9" x14ac:dyDescent="0.3">
      <c r="B3" s="21" t="str">
        <f>'decision con riesgo'!B12</f>
        <v>a2=fondo mixto</v>
      </c>
      <c r="D3" s="21" t="str">
        <f>'decision con riesgo'!D12</f>
        <v>e2=evolución regular</v>
      </c>
      <c r="F3" t="s">
        <v>30</v>
      </c>
    </row>
    <row r="4" spans="1:9" x14ac:dyDescent="0.3">
      <c r="B4" s="21" t="str">
        <f>'decision con riesgo'!B13</f>
        <v>a3=renta fija</v>
      </c>
      <c r="D4" s="21" t="str">
        <f>'decision con riesgo'!D13</f>
        <v>e3=evolución mala</v>
      </c>
      <c r="F4" t="s">
        <v>31</v>
      </c>
    </row>
    <row r="5" spans="1:9" ht="15" thickBot="1" x14ac:dyDescent="0.35"/>
    <row r="6" spans="1:9" ht="15" thickBot="1" x14ac:dyDescent="0.35">
      <c r="B6" s="44" t="str">
        <f>F2</f>
        <v>c1=pronóstico de evolución buena según la consultora</v>
      </c>
      <c r="C6" s="45"/>
      <c r="D6" s="45"/>
      <c r="E6" s="46"/>
      <c r="F6" s="15" t="s">
        <v>3</v>
      </c>
      <c r="H6" s="16" t="s">
        <v>43</v>
      </c>
      <c r="I6" s="4"/>
    </row>
    <row r="7" spans="1:9" x14ac:dyDescent="0.3">
      <c r="B7" s="17"/>
      <c r="C7" s="17" t="str">
        <f>'decision con riesgo'!C5</f>
        <v>e1</v>
      </c>
      <c r="D7" s="17" t="str">
        <f>'decision con riesgo'!D5</f>
        <v>e2</v>
      </c>
      <c r="E7" s="17" t="str">
        <f>'decision con riesgo'!E5</f>
        <v>e3</v>
      </c>
      <c r="F7" s="15"/>
      <c r="H7" s="16" t="s">
        <v>21</v>
      </c>
      <c r="I7" s="4"/>
    </row>
    <row r="8" spans="1:9" x14ac:dyDescent="0.3">
      <c r="A8" s="15" t="s">
        <v>8</v>
      </c>
      <c r="B8" s="18" t="s">
        <v>0</v>
      </c>
      <c r="C8" s="1">
        <f>'decision con riesgo'!C4</f>
        <v>0.4</v>
      </c>
      <c r="D8" s="1">
        <f>'decision con riesgo'!D4</f>
        <v>0.4</v>
      </c>
      <c r="E8" s="1">
        <f>'decision con riesgo'!E4</f>
        <v>0.2</v>
      </c>
      <c r="F8">
        <f>SUM(C8:E8)</f>
        <v>1</v>
      </c>
      <c r="H8" s="16" t="s">
        <v>22</v>
      </c>
      <c r="I8" s="4"/>
    </row>
    <row r="9" spans="1:9" x14ac:dyDescent="0.3">
      <c r="A9" s="15"/>
      <c r="B9" s="18" t="s">
        <v>4</v>
      </c>
      <c r="C9" s="11">
        <v>0.65</v>
      </c>
      <c r="D9" s="11">
        <v>0.2</v>
      </c>
      <c r="E9" s="11">
        <v>0.15</v>
      </c>
      <c r="F9">
        <f>SUM(C9:E9)</f>
        <v>1</v>
      </c>
      <c r="G9" s="22" t="s">
        <v>44</v>
      </c>
    </row>
    <row r="10" spans="1:9" x14ac:dyDescent="0.3">
      <c r="A10" s="15"/>
      <c r="B10" s="18" t="s">
        <v>5</v>
      </c>
      <c r="C10" s="1"/>
      <c r="D10" s="1"/>
      <c r="E10" s="1"/>
      <c r="F10">
        <f>SUM(C10:E10)</f>
        <v>0</v>
      </c>
      <c r="G10" s="22" t="s">
        <v>7</v>
      </c>
    </row>
    <row r="11" spans="1:9" x14ac:dyDescent="0.3">
      <c r="A11" s="15" t="s">
        <v>9</v>
      </c>
      <c r="B11" s="18" t="s">
        <v>6</v>
      </c>
      <c r="C11" s="24"/>
      <c r="D11" s="24"/>
      <c r="E11" s="24"/>
      <c r="F11">
        <f>SUM(C11:E11)</f>
        <v>0</v>
      </c>
    </row>
    <row r="12" spans="1:9" x14ac:dyDescent="0.3">
      <c r="C12" s="9"/>
      <c r="D12" s="9"/>
      <c r="E12" s="9"/>
    </row>
    <row r="13" spans="1:9" ht="15" thickBot="1" x14ac:dyDescent="0.35">
      <c r="B13" s="19" t="s">
        <v>6</v>
      </c>
      <c r="C13" s="31"/>
      <c r="D13" s="31"/>
      <c r="E13" s="31"/>
      <c r="F13" s="9"/>
    </row>
    <row r="14" spans="1:9" x14ac:dyDescent="0.3">
      <c r="B14" s="32" t="str">
        <f>'decision con riesgo'!B5</f>
        <v>GANANCIAS</v>
      </c>
      <c r="C14" s="33" t="str">
        <f>'decision con riesgo'!C5</f>
        <v>e1</v>
      </c>
      <c r="D14" s="33" t="str">
        <f>'decision con riesgo'!D5</f>
        <v>e2</v>
      </c>
      <c r="E14" s="34" t="str">
        <f>'decision con riesgo'!E5</f>
        <v>e3</v>
      </c>
      <c r="F14" s="5" t="s">
        <v>10</v>
      </c>
    </row>
    <row r="15" spans="1:9" x14ac:dyDescent="0.3">
      <c r="B15" s="35" t="str">
        <f>'decision con riesgo'!B6</f>
        <v>a1</v>
      </c>
      <c r="C15" s="23">
        <f>'decision con riesgo'!C6</f>
        <v>110</v>
      </c>
      <c r="D15" s="23">
        <f>'decision con riesgo'!D6</f>
        <v>52</v>
      </c>
      <c r="E15" s="36">
        <f>'decision con riesgo'!E6</f>
        <v>-110</v>
      </c>
      <c r="F15" s="25">
        <f>SUMPRODUCT(C$13:E$13,C15:E15)</f>
        <v>0</v>
      </c>
    </row>
    <row r="16" spans="1:9" x14ac:dyDescent="0.3">
      <c r="B16" s="35" t="str">
        <f>'decision con riesgo'!B7</f>
        <v>a2</v>
      </c>
      <c r="C16" s="23">
        <f>'decision con riesgo'!C7</f>
        <v>83</v>
      </c>
      <c r="D16" s="23">
        <f>'decision con riesgo'!D7</f>
        <v>44</v>
      </c>
      <c r="E16" s="36">
        <f>'decision con riesgo'!E7</f>
        <v>-22</v>
      </c>
      <c r="F16" s="25">
        <f t="shared" ref="F16:F17" si="0">SUMPRODUCT(C$13:E$13,C16:E16)</f>
        <v>0</v>
      </c>
    </row>
    <row r="17" spans="1:7" ht="15" thickBot="1" x14ac:dyDescent="0.35">
      <c r="B17" s="37" t="str">
        <f>'decision con riesgo'!B8</f>
        <v>a3</v>
      </c>
      <c r="C17" s="38">
        <f>'decision con riesgo'!C8</f>
        <v>54</v>
      </c>
      <c r="D17" s="38">
        <f>'decision con riesgo'!D8</f>
        <v>31</v>
      </c>
      <c r="E17" s="39">
        <f>'decision con riesgo'!E8</f>
        <v>13</v>
      </c>
      <c r="F17" s="25">
        <f t="shared" si="0"/>
        <v>0</v>
      </c>
    </row>
    <row r="18" spans="1:7" x14ac:dyDescent="0.3">
      <c r="B18" s="9"/>
      <c r="C18" s="9"/>
      <c r="D18" s="9"/>
      <c r="E18" s="15" t="s">
        <v>38</v>
      </c>
      <c r="F18" s="26">
        <f>MAX(F15:F17)</f>
        <v>0</v>
      </c>
    </row>
    <row r="19" spans="1:7" ht="15" thickBot="1" x14ac:dyDescent="0.35">
      <c r="C19" s="9"/>
      <c r="D19" s="9"/>
      <c r="E19" s="9"/>
    </row>
    <row r="20" spans="1:7" ht="15" thickBot="1" x14ac:dyDescent="0.35">
      <c r="B20" s="44" t="str">
        <f>F3</f>
        <v>c2=pronóstico de evolución regular según la consultora</v>
      </c>
      <c r="C20" s="45"/>
      <c r="D20" s="45"/>
      <c r="E20" s="46"/>
      <c r="F20" s="15" t="s">
        <v>3</v>
      </c>
    </row>
    <row r="21" spans="1:7" x14ac:dyDescent="0.3">
      <c r="B21" s="17"/>
      <c r="C21" s="17" t="str">
        <f>C7</f>
        <v>e1</v>
      </c>
      <c r="D21" s="17" t="str">
        <f>D7</f>
        <v>e2</v>
      </c>
      <c r="E21" s="17" t="str">
        <f>E7</f>
        <v>e3</v>
      </c>
      <c r="F21" s="15"/>
    </row>
    <row r="22" spans="1:7" x14ac:dyDescent="0.3">
      <c r="A22" s="15" t="s">
        <v>8</v>
      </c>
      <c r="B22" s="18" t="s">
        <v>0</v>
      </c>
      <c r="C22" s="1">
        <f>'decision con riesgo'!C4</f>
        <v>0.4</v>
      </c>
      <c r="D22" s="1">
        <f>'decision con riesgo'!D4</f>
        <v>0.4</v>
      </c>
      <c r="E22" s="1">
        <f>'decision con riesgo'!E4</f>
        <v>0.2</v>
      </c>
      <c r="F22">
        <f>SUM(C22:E22)</f>
        <v>1</v>
      </c>
    </row>
    <row r="23" spans="1:7" x14ac:dyDescent="0.3">
      <c r="A23" s="15"/>
      <c r="B23" s="18" t="s">
        <v>11</v>
      </c>
      <c r="C23" s="11">
        <v>0.25</v>
      </c>
      <c r="D23" s="11">
        <v>0.8</v>
      </c>
      <c r="E23" s="11">
        <v>0.25</v>
      </c>
      <c r="F23">
        <f>SUM(C23:E23)</f>
        <v>1.3</v>
      </c>
      <c r="G23" s="22" t="s">
        <v>44</v>
      </c>
    </row>
    <row r="24" spans="1:7" x14ac:dyDescent="0.3">
      <c r="A24" s="15"/>
      <c r="B24" s="18" t="s">
        <v>12</v>
      </c>
      <c r="C24" s="1"/>
      <c r="D24" s="1"/>
      <c r="E24" s="1"/>
      <c r="F24">
        <f>SUM(C24:E24)</f>
        <v>0</v>
      </c>
      <c r="G24" s="22" t="s">
        <v>17</v>
      </c>
    </row>
    <row r="25" spans="1:7" x14ac:dyDescent="0.3">
      <c r="A25" s="15" t="s">
        <v>9</v>
      </c>
      <c r="B25" s="18" t="s">
        <v>13</v>
      </c>
      <c r="C25" s="24"/>
      <c r="D25" s="24"/>
      <c r="E25" s="24"/>
      <c r="F25">
        <f>SUM(C25:E25)</f>
        <v>0</v>
      </c>
    </row>
    <row r="27" spans="1:7" ht="15" thickBot="1" x14ac:dyDescent="0.35">
      <c r="B27" s="19" t="s">
        <v>13</v>
      </c>
      <c r="C27" s="31"/>
      <c r="D27" s="31"/>
      <c r="E27" s="31"/>
      <c r="F27" s="27"/>
    </row>
    <row r="28" spans="1:7" x14ac:dyDescent="0.3">
      <c r="B28" s="32" t="str">
        <f>'decision con riesgo'!B5</f>
        <v>GANANCIAS</v>
      </c>
      <c r="C28" s="33" t="str">
        <f>'decision con riesgo'!C5</f>
        <v>e1</v>
      </c>
      <c r="D28" s="33" t="str">
        <f>'decision con riesgo'!D5</f>
        <v>e2</v>
      </c>
      <c r="E28" s="34" t="str">
        <f>'decision con riesgo'!E5</f>
        <v>e3</v>
      </c>
      <c r="F28" s="28" t="s">
        <v>19</v>
      </c>
    </row>
    <row r="29" spans="1:7" x14ac:dyDescent="0.3">
      <c r="B29" s="35" t="str">
        <f>'decision con riesgo'!B6</f>
        <v>a1</v>
      </c>
      <c r="C29" s="1">
        <f>'decision con riesgo'!C6</f>
        <v>110</v>
      </c>
      <c r="D29" s="1">
        <f>'decision con riesgo'!D6</f>
        <v>52</v>
      </c>
      <c r="E29" s="41">
        <f>'decision con riesgo'!E6</f>
        <v>-110</v>
      </c>
      <c r="F29" s="25">
        <f>SUMPRODUCT(C$27:E$27,C29:E29)</f>
        <v>0</v>
      </c>
    </row>
    <row r="30" spans="1:7" x14ac:dyDescent="0.3">
      <c r="B30" s="35" t="str">
        <f>'decision con riesgo'!B7</f>
        <v>a2</v>
      </c>
      <c r="C30" s="1">
        <f>'decision con riesgo'!C7</f>
        <v>83</v>
      </c>
      <c r="D30" s="1">
        <f>'decision con riesgo'!D7</f>
        <v>44</v>
      </c>
      <c r="E30" s="41">
        <f>'decision con riesgo'!E7</f>
        <v>-22</v>
      </c>
      <c r="F30" s="25">
        <f t="shared" ref="F30:F31" si="1">SUMPRODUCT(C$27:E$27,C30:E30)</f>
        <v>0</v>
      </c>
    </row>
    <row r="31" spans="1:7" ht="15" thickBot="1" x14ac:dyDescent="0.35">
      <c r="B31" s="37" t="str">
        <f>'decision con riesgo'!B8</f>
        <v>a3</v>
      </c>
      <c r="C31" s="42">
        <f>'decision con riesgo'!C8</f>
        <v>54</v>
      </c>
      <c r="D31" s="42">
        <f>'decision con riesgo'!D8</f>
        <v>31</v>
      </c>
      <c r="E31" s="43">
        <f>'decision con riesgo'!E8</f>
        <v>13</v>
      </c>
      <c r="F31" s="25">
        <f t="shared" si="1"/>
        <v>0</v>
      </c>
    </row>
    <row r="32" spans="1:7" x14ac:dyDescent="0.3">
      <c r="B32" s="9"/>
      <c r="C32" s="9"/>
      <c r="D32" s="9"/>
      <c r="E32" s="15" t="s">
        <v>38</v>
      </c>
      <c r="F32" s="26">
        <f>MAX(F29:F31)</f>
        <v>0</v>
      </c>
    </row>
    <row r="33" spans="1:7" ht="15" thickBot="1" x14ac:dyDescent="0.35"/>
    <row r="34" spans="1:7" ht="15" thickBot="1" x14ac:dyDescent="0.35">
      <c r="B34" s="44" t="str">
        <f>F4</f>
        <v>c3=pronóstico de evolución mala según la consultora</v>
      </c>
      <c r="C34" s="45"/>
      <c r="D34" s="45"/>
      <c r="E34" s="46"/>
      <c r="F34" s="15" t="s">
        <v>3</v>
      </c>
    </row>
    <row r="35" spans="1:7" x14ac:dyDescent="0.3">
      <c r="B35" s="17"/>
      <c r="C35" s="17" t="str">
        <f>C7</f>
        <v>e1</v>
      </c>
      <c r="D35" s="17" t="str">
        <f>D7</f>
        <v>e2</v>
      </c>
      <c r="E35" s="17" t="str">
        <f>E7</f>
        <v>e3</v>
      </c>
      <c r="F35" s="15"/>
    </row>
    <row r="36" spans="1:7" x14ac:dyDescent="0.3">
      <c r="A36" s="15" t="s">
        <v>8</v>
      </c>
      <c r="B36" s="18" t="s">
        <v>0</v>
      </c>
      <c r="C36" s="1">
        <f>'decision con riesgo'!C4</f>
        <v>0.4</v>
      </c>
      <c r="D36" s="1">
        <f>'decision con riesgo'!D4</f>
        <v>0.4</v>
      </c>
      <c r="E36" s="1">
        <f>'decision con riesgo'!E4</f>
        <v>0.2</v>
      </c>
      <c r="F36">
        <f>SUM(C36:E36)</f>
        <v>1</v>
      </c>
    </row>
    <row r="37" spans="1:7" x14ac:dyDescent="0.3">
      <c r="A37" s="15"/>
      <c r="B37" s="18" t="s">
        <v>14</v>
      </c>
      <c r="C37" s="11">
        <v>0.1</v>
      </c>
      <c r="D37" s="11">
        <v>0</v>
      </c>
      <c r="E37" s="11">
        <v>0.6</v>
      </c>
      <c r="F37">
        <f>SUM(C37:E37)</f>
        <v>0.7</v>
      </c>
      <c r="G37" s="22" t="s">
        <v>44</v>
      </c>
    </row>
    <row r="38" spans="1:7" x14ac:dyDescent="0.3">
      <c r="A38" s="15"/>
      <c r="B38" s="18" t="s">
        <v>15</v>
      </c>
      <c r="C38" s="1"/>
      <c r="D38" s="1"/>
      <c r="E38" s="1"/>
      <c r="F38">
        <f>SUM(C38:E38)</f>
        <v>0</v>
      </c>
      <c r="G38" s="22" t="s">
        <v>18</v>
      </c>
    </row>
    <row r="39" spans="1:7" x14ac:dyDescent="0.3">
      <c r="A39" s="15" t="s">
        <v>9</v>
      </c>
      <c r="B39" s="18" t="s">
        <v>16</v>
      </c>
      <c r="C39" s="24"/>
      <c r="D39" s="24"/>
      <c r="E39" s="24"/>
      <c r="F39">
        <f>SUM(C39:E39)</f>
        <v>0</v>
      </c>
    </row>
    <row r="41" spans="1:7" ht="15" thickBot="1" x14ac:dyDescent="0.35">
      <c r="B41" s="19" t="s">
        <v>16</v>
      </c>
      <c r="C41" s="31"/>
      <c r="D41" s="31"/>
      <c r="E41" s="31"/>
      <c r="F41" s="27"/>
    </row>
    <row r="42" spans="1:7" x14ac:dyDescent="0.3">
      <c r="B42" s="40" t="str">
        <f>'decision con riesgo'!B5</f>
        <v>GANANCIAS</v>
      </c>
      <c r="C42" s="2" t="str">
        <f>'decision con riesgo'!C5</f>
        <v>e1</v>
      </c>
      <c r="D42" s="2" t="str">
        <f>'decision con riesgo'!D5</f>
        <v>e2</v>
      </c>
      <c r="E42" s="3" t="str">
        <f>'decision con riesgo'!E5</f>
        <v>e3</v>
      </c>
      <c r="F42" s="28" t="s">
        <v>20</v>
      </c>
    </row>
    <row r="43" spans="1:7" x14ac:dyDescent="0.3">
      <c r="B43" s="6" t="str">
        <f>'decision con riesgo'!B6</f>
        <v>a1</v>
      </c>
      <c r="C43" s="1">
        <f>'decision con riesgo'!C6</f>
        <v>110</v>
      </c>
      <c r="D43" s="1">
        <f>'decision con riesgo'!D6</f>
        <v>52</v>
      </c>
      <c r="E43" s="41">
        <f>'decision con riesgo'!E6</f>
        <v>-110</v>
      </c>
      <c r="F43" s="25">
        <f>SUMPRODUCT(C$41:E$41,C43:E43)</f>
        <v>0</v>
      </c>
    </row>
    <row r="44" spans="1:7" x14ac:dyDescent="0.3">
      <c r="B44" s="6" t="str">
        <f>'decision con riesgo'!B7</f>
        <v>a2</v>
      </c>
      <c r="C44" s="1">
        <f>'decision con riesgo'!C7</f>
        <v>83</v>
      </c>
      <c r="D44" s="1">
        <f>'decision con riesgo'!D7</f>
        <v>44</v>
      </c>
      <c r="E44" s="41">
        <f>'decision con riesgo'!E7</f>
        <v>-22</v>
      </c>
      <c r="F44" s="25">
        <f t="shared" ref="F44:F45" si="2">SUMPRODUCT(C$41:E$41,C44:E44)</f>
        <v>0</v>
      </c>
    </row>
    <row r="45" spans="1:7" ht="15" thickBot="1" x14ac:dyDescent="0.35">
      <c r="B45" s="7" t="str">
        <f>'decision con riesgo'!B8</f>
        <v>a3</v>
      </c>
      <c r="C45" s="42">
        <f>'decision con riesgo'!C8</f>
        <v>54</v>
      </c>
      <c r="D45" s="42">
        <f>'decision con riesgo'!D8</f>
        <v>31</v>
      </c>
      <c r="E45" s="43">
        <f>'decision con riesgo'!E8</f>
        <v>13</v>
      </c>
      <c r="F45" s="25">
        <f t="shared" si="2"/>
        <v>0</v>
      </c>
    </row>
    <row r="46" spans="1:7" x14ac:dyDescent="0.3">
      <c r="B46" s="9"/>
      <c r="C46" s="9"/>
      <c r="D46" s="9"/>
      <c r="E46" s="15" t="s">
        <v>38</v>
      </c>
      <c r="F46" s="26">
        <f>MAX(F43:F45)</f>
        <v>0</v>
      </c>
    </row>
  </sheetData>
  <mergeCells count="3">
    <mergeCell ref="B6:E6"/>
    <mergeCell ref="B20:E20"/>
    <mergeCell ref="B34:E3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decision con riesgo</vt:lpstr>
      <vt:lpstr>decision bayesiana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JOSÉ ALBERTO HERMOSO GUTIÉRREZ</cp:lastModifiedBy>
  <dcterms:created xsi:type="dcterms:W3CDTF">2021-04-14T16:15:48Z</dcterms:created>
  <dcterms:modified xsi:type="dcterms:W3CDTF">2024-05-07T17:30:59Z</dcterms:modified>
</cp:coreProperties>
</file>