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023-2024\FTP 2023-2024\TC3 GMIM\EXAMENES\"/>
    </mc:Choice>
  </mc:AlternateContent>
  <xr:revisionPtr revIDLastSave="0" documentId="13_ncr:1_{AE82C16A-B227-497C-804A-D82A272EED66}" xr6:coauthVersionLast="47" xr6:coauthVersionMax="47" xr10:uidLastSave="{00000000-0000-0000-0000-000000000000}"/>
  <workbookProtection workbookAlgorithmName="SHA-512" workbookHashValue="6AZYJF+J4uFrr6RJh7vids1G/d7znRWmt++ABQT/nnuOwoGmmmjXaLes3u1SkG+y7ySFF3g4dlOylPFy/ErEJA==" workbookSaltValue="q3oDiUYaXlfIXgHF4QFGAQ==" workbookSpinCount="100000" lockStructure="1"/>
  <bookViews>
    <workbookView xWindow="-108" yWindow="-108" windowWidth="23256" windowHeight="12576" tabRatio="751" xr2:uid="{00000000-000D-0000-FFFF-FFFF00000000}"/>
  </bookViews>
  <sheets>
    <sheet name="EXAMENES" sheetId="1" r:id="rId1"/>
    <sheet name="LISTAS NOTAS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" i="2" l="1"/>
  <c r="K3" i="2"/>
  <c r="K4" i="2"/>
  <c r="K5" i="2"/>
  <c r="K7" i="2"/>
  <c r="F5" i="1"/>
  <c r="F8" i="1" s="1"/>
  <c r="E5" i="1"/>
  <c r="E8" i="1" s="1"/>
  <c r="G8" i="1"/>
  <c r="D8" i="1"/>
  <c r="C8" i="1"/>
</calcChain>
</file>

<file path=xl/sharedStrings.xml><?xml version="1.0" encoding="utf-8"?>
<sst xmlns="http://schemas.openxmlformats.org/spreadsheetml/2006/main" count="41" uniqueCount="37">
  <si>
    <t>Apellidos y nombre</t>
  </si>
  <si>
    <t>Grupo</t>
  </si>
  <si>
    <t>D.N.I.</t>
  </si>
  <si>
    <t>APELLIDOS, NOMBRE</t>
  </si>
  <si>
    <t>GRUPO</t>
  </si>
  <si>
    <t>EXTRAORD.</t>
  </si>
  <si>
    <r>
      <t xml:space="preserve">DNI </t>
    </r>
    <r>
      <rPr>
        <b/>
        <i/>
        <sz val="14"/>
        <color indexed="9"/>
        <rFont val="Arial"/>
        <family val="2"/>
      </rPr>
      <t>(sin letra) NIE (con letras)</t>
    </r>
  </si>
  <si>
    <t>CALIFICACIÓN FINAL</t>
  </si>
  <si>
    <t>EMAIL</t>
  </si>
  <si>
    <t>A (GMIM)</t>
  </si>
  <si>
    <t>B (GMIM)</t>
  </si>
  <si>
    <t xml:space="preserve"> escrito ORDINAR.</t>
  </si>
  <si>
    <t xml:space="preserve"> ordenador ORDINAR.</t>
  </si>
  <si>
    <r>
      <t xml:space="preserve">Si algún alumno no consigue ver su calificación, debe enviar un correo con su NOMBRE, DNI (o NIE), grado y grupo matriculado a </t>
    </r>
    <r>
      <rPr>
        <i/>
        <sz val="11"/>
        <color theme="4" tint="-0.249977111117893"/>
        <rFont val="Calibri"/>
        <family val="2"/>
        <scheme val="minor"/>
      </rPr>
      <t>jhermoso@ugr.es</t>
    </r>
    <r>
      <rPr>
        <i/>
        <sz val="11"/>
        <rFont val="Calibri"/>
        <family val="2"/>
        <scheme val="minor"/>
      </rPr>
      <t>. En el asunto indique "calificaciones de los exámenes de TC3".</t>
    </r>
  </si>
  <si>
    <t>cada examen sobre 10 puntos</t>
  </si>
  <si>
    <t>JIMENEZ LOPEZ, ALEJANDRA</t>
  </si>
  <si>
    <t>alejandrajl@correo.ugr.es</t>
  </si>
  <si>
    <t>LOPEZ RODRIGUEZ, VICTOR MARTIN</t>
  </si>
  <si>
    <t>victor03@correo.ugr.es</t>
  </si>
  <si>
    <t>VELASCO GAMEZ, ELENA OLGA</t>
  </si>
  <si>
    <t>evelascogamez@correo.ugr.es</t>
  </si>
  <si>
    <t>ABELEIRA ARBELAEZ, ELVIRA</t>
  </si>
  <si>
    <t>gordi18@correo.ugr.es</t>
  </si>
  <si>
    <t>GARCIA GOMEZ, ROCIO</t>
  </si>
  <si>
    <t>rociogarc09@correo.ugr.es</t>
  </si>
  <si>
    <t>TÉCNICAS CUANTITATIVAS III. Curso 2023-2024.</t>
  </si>
  <si>
    <t>escrito EXTRA</t>
  </si>
  <si>
    <t>ordenad. EXTRA</t>
  </si>
  <si>
    <t>ORDINARIO FINAL</t>
  </si>
  <si>
    <t>10 JULIO ESCRITO</t>
  </si>
  <si>
    <t>10 JULIO ORDENADOR</t>
  </si>
  <si>
    <t>CALIFICACIONES DEL EXAMEN EXTRAORDINARIO</t>
  </si>
  <si>
    <r>
      <rPr>
        <b/>
        <i/>
        <sz val="14"/>
        <rFont val="Calibri"/>
        <family val="2"/>
        <scheme val="minor"/>
      </rPr>
      <t>Revisión de los exámenes:</t>
    </r>
    <r>
      <rPr>
        <i/>
        <sz val="14"/>
        <rFont val="Calibri"/>
        <family val="2"/>
        <scheme val="minor"/>
      </rPr>
      <t xml:space="preserve"> Jueves 11 de julio de 10:00 a 11:00 (despacho C208).</t>
    </r>
  </si>
  <si>
    <t>La nota máxima del examen escrito es 7 puntos y la del examen con ordenador es 3 puntos. La calificación final es la suma de las dos notas anteriores.</t>
  </si>
  <si>
    <t>En la parte superior aparece la calificación de cada examen (escrito y con ordenador) sobre 10 puntos.</t>
  </si>
  <si>
    <t>VILCHEZ ALMOHALLA, GERMAN</t>
  </si>
  <si>
    <t>germanvilchez@correo.ugr.es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</si>
</sst>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name val="Arial"/>
      <family val="2"/>
    </font>
    <font>
      <b/>
      <sz val="14"/>
      <color theme="4" tint="-0.249977111117893"/>
      <name val="Arial"/>
      <family val="2"/>
    </font>
    <font>
      <b/>
      <sz val="14"/>
      <name val="Arial"/>
      <family val="2"/>
    </font>
    <font>
      <i/>
      <sz val="14"/>
      <color theme="1" tint="0.499984740745262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20"/>
      <name val="Arial"/>
      <family val="2"/>
    </font>
    <font>
      <b/>
      <sz val="16"/>
      <color theme="4" tint="-0.249977111117893"/>
      <name val="Arial"/>
      <family val="2"/>
    </font>
    <font>
      <b/>
      <sz val="18"/>
      <color theme="5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rgb="FFFF0000"/>
      <name val="Arial"/>
      <family val="2"/>
    </font>
    <font>
      <b/>
      <i/>
      <sz val="14"/>
      <color theme="0"/>
      <name val="Arial"/>
      <family val="2"/>
    </font>
    <font>
      <b/>
      <i/>
      <sz val="14"/>
      <color indexed="9"/>
      <name val="Arial"/>
      <family val="2"/>
    </font>
    <font>
      <b/>
      <sz val="11"/>
      <name val="Arial"/>
      <family val="2"/>
    </font>
    <font>
      <b/>
      <i/>
      <sz val="14"/>
      <color theme="1"/>
      <name val="Arial"/>
      <family val="2"/>
    </font>
    <font>
      <sz val="12"/>
      <name val="Arial"/>
      <family val="2"/>
    </font>
    <font>
      <i/>
      <sz val="11"/>
      <color theme="4" tint="-0.249977111117893"/>
      <name val="Calibri"/>
      <family val="2"/>
      <scheme val="minor"/>
    </font>
    <font>
      <i/>
      <sz val="14"/>
      <name val="Calibri"/>
      <family val="2"/>
      <scheme val="minor"/>
    </font>
    <font>
      <sz val="14"/>
      <color theme="1"/>
      <name val="Arial"/>
      <family val="2"/>
    </font>
    <font>
      <b/>
      <i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 style="thick">
        <color theme="0" tint="-0.34998626667073579"/>
      </right>
      <top/>
      <bottom style="thick">
        <color theme="0" tint="-0.3499862666707357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5" fillId="0" borderId="0" xfId="0" applyFont="1" applyAlignment="1">
      <alignment horizontal="left" vertical="center"/>
    </xf>
    <xf numFmtId="0" fontId="5" fillId="0" borderId="0" xfId="0" applyFont="1"/>
    <xf numFmtId="0" fontId="6" fillId="4" borderId="5" xfId="0" applyFont="1" applyFill="1" applyBorder="1" applyAlignment="1">
      <alignment horizontal="center" vertical="center"/>
    </xf>
    <xf numFmtId="0" fontId="8" fillId="2" borderId="0" xfId="0" applyFont="1" applyFill="1"/>
    <xf numFmtId="164" fontId="7" fillId="2" borderId="0" xfId="0" applyNumberFormat="1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0" fillId="4" borderId="1" xfId="0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0" fillId="0" borderId="0" xfId="0" applyProtection="1"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/>
    <xf numFmtId="0" fontId="20" fillId="4" borderId="8" xfId="0" applyFont="1" applyFill="1" applyBorder="1" applyAlignment="1">
      <alignment horizontal="center" vertical="center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2" fontId="4" fillId="4" borderId="7" xfId="0" applyNumberFormat="1" applyFont="1" applyFill="1" applyBorder="1" applyAlignment="1">
      <alignment horizontal="center" vertical="center"/>
    </xf>
    <xf numFmtId="0" fontId="21" fillId="5" borderId="10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 applyProtection="1">
      <alignment horizontal="center" vertical="center" wrapText="1"/>
      <protection hidden="1"/>
    </xf>
    <xf numFmtId="164" fontId="14" fillId="6" borderId="3" xfId="0" applyNumberFormat="1" applyFont="1" applyFill="1" applyBorder="1" applyAlignment="1" applyProtection="1">
      <alignment horizontal="center" vertical="center" wrapText="1"/>
      <protection hidden="1"/>
    </xf>
    <xf numFmtId="0" fontId="15" fillId="4" borderId="1" xfId="0" applyFont="1" applyFill="1" applyBorder="1" applyAlignment="1" applyProtection="1">
      <alignment horizontal="right" wrapText="1"/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14" fillId="6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8" fillId="3" borderId="4" xfId="0" applyFont="1" applyFill="1" applyBorder="1" applyAlignment="1">
      <alignment horizontal="center" vertical="center" wrapText="1"/>
    </xf>
    <xf numFmtId="165" fontId="15" fillId="0" borderId="1" xfId="0" applyNumberFormat="1" applyFont="1" applyBorder="1" applyAlignment="1" applyProtection="1">
      <alignment horizontal="center" vertical="center" wrapText="1"/>
      <protection hidden="1"/>
    </xf>
    <xf numFmtId="2" fontId="4" fillId="4" borderId="9" xfId="0" applyNumberFormat="1" applyFont="1" applyFill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0" fontId="1" fillId="4" borderId="12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hidden="1"/>
    </xf>
    <xf numFmtId="0" fontId="14" fillId="6" borderId="12" xfId="0" applyFont="1" applyFill="1" applyBorder="1" applyAlignment="1" applyProtection="1">
      <alignment horizontal="left" vertical="center" wrapText="1"/>
      <protection locked="0"/>
    </xf>
    <xf numFmtId="0" fontId="14" fillId="6" borderId="2" xfId="0" applyFont="1" applyFill="1" applyBorder="1" applyAlignment="1" applyProtection="1">
      <alignment horizontal="center" vertical="center"/>
      <protection locked="0"/>
    </xf>
    <xf numFmtId="0" fontId="14" fillId="6" borderId="3" xfId="0" applyFont="1" applyFill="1" applyBorder="1" applyAlignment="1" applyProtection="1">
      <alignment horizontal="center" vertical="center"/>
      <protection locked="0"/>
    </xf>
    <xf numFmtId="0" fontId="14" fillId="6" borderId="14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24" fillId="0" borderId="0" xfId="0" applyFont="1"/>
    <xf numFmtId="2" fontId="4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64" fontId="17" fillId="5" borderId="11" xfId="0" applyNumberFormat="1" applyFont="1" applyFill="1" applyBorder="1" applyAlignment="1">
      <alignment horizontal="center"/>
    </xf>
    <xf numFmtId="0" fontId="14" fillId="6" borderId="12" xfId="0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1" fillId="4" borderId="2" xfId="0" applyFont="1" applyFill="1" applyBorder="1" applyProtection="1">
      <protection locked="0"/>
    </xf>
    <xf numFmtId="0" fontId="0" fillId="0" borderId="1" xfId="0" applyBorder="1" applyProtection="1">
      <protection hidden="1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22" fillId="0" borderId="13" xfId="0" applyFont="1" applyBorder="1" applyAlignment="1">
      <alignment horizontal="center" vertical="center"/>
    </xf>
    <xf numFmtId="164" fontId="0" fillId="0" borderId="1" xfId="0" applyNumberFormat="1" applyBorder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B2:G14"/>
  <sheetViews>
    <sheetView showGridLines="0" showRowColHeaders="0" tabSelected="1" zoomScale="90" zoomScaleNormal="90" workbookViewId="0">
      <selection activeCell="B8" sqref="B8"/>
    </sheetView>
  </sheetViews>
  <sheetFormatPr baseColWidth="10" defaultColWidth="11.44140625" defaultRowHeight="14.4" x14ac:dyDescent="0.3"/>
  <cols>
    <col min="1" max="1" width="1.44140625" customWidth="1"/>
    <col min="2" max="2" width="22.44140625" customWidth="1"/>
    <col min="3" max="3" width="58.5546875" customWidth="1"/>
    <col min="4" max="4" width="15" customWidth="1"/>
    <col min="5" max="6" width="18.6640625" customWidth="1"/>
    <col min="7" max="7" width="28.109375" customWidth="1"/>
    <col min="8" max="8" width="21.33203125" customWidth="1"/>
    <col min="9" max="9" width="20.6640625" customWidth="1"/>
    <col min="10" max="10" width="18.44140625" customWidth="1"/>
    <col min="11" max="11" width="22.44140625" customWidth="1"/>
  </cols>
  <sheetData>
    <row r="2" spans="2:7" ht="20.25" customHeight="1" x14ac:dyDescent="0.3">
      <c r="B2" s="10" t="s">
        <v>25</v>
      </c>
      <c r="C2" s="8"/>
      <c r="D2" s="8"/>
      <c r="E2" s="8"/>
      <c r="F2" s="8"/>
      <c r="G2" s="8"/>
    </row>
    <row r="3" spans="2:7" ht="20.25" customHeight="1" x14ac:dyDescent="0.3">
      <c r="B3" s="42" t="s">
        <v>31</v>
      </c>
      <c r="C3" s="8"/>
      <c r="D3" s="8"/>
      <c r="E3" s="8"/>
      <c r="F3" s="8"/>
      <c r="G3" s="8"/>
    </row>
    <row r="4" spans="2:7" ht="20.25" customHeight="1" x14ac:dyDescent="0.3">
      <c r="B4" s="42"/>
      <c r="C4" s="9"/>
      <c r="D4" s="9"/>
      <c r="E4" s="54" t="s">
        <v>14</v>
      </c>
      <c r="F4" s="54"/>
      <c r="G4" s="45"/>
    </row>
    <row r="5" spans="2:7" ht="20.25" customHeight="1" x14ac:dyDescent="0.3">
      <c r="B5" s="1"/>
      <c r="C5" s="9"/>
      <c r="D5" s="9"/>
      <c r="E5" s="34" t="str">
        <f>IF(B8="","",IF(INDEX('LISTAS NOTAS'!I$1:I$805,MATCH($B8,'LISTAS NOTAS'!$B$1:$B$805,0))="","",INDEX('LISTAS NOTAS'!I$1:I$805,MATCH($B8,'LISTAS NOTAS'!$B$1:$B$805,0))))</f>
        <v/>
      </c>
      <c r="F5" s="34" t="str">
        <f>IF(B8="","",IF(INDEX('LISTAS NOTAS'!J$1:J$805,MATCH($B8,'LISTAS NOTAS'!$B$1:$B$805,0))="","",INDEX('LISTAS NOTAS'!J$1:J$805,MATCH($B8,'LISTAS NOTAS'!$B$1:$B$805,0))))</f>
        <v/>
      </c>
      <c r="G5" s="44"/>
    </row>
    <row r="6" spans="2:7" ht="7.5" customHeight="1" thickBot="1" x14ac:dyDescent="0.5">
      <c r="B6" s="14"/>
      <c r="C6" s="2"/>
      <c r="D6" s="2"/>
      <c r="E6" s="2"/>
      <c r="F6" s="2"/>
      <c r="G6" s="2"/>
    </row>
    <row r="7" spans="2:7" ht="45" customHeight="1" thickTop="1" x14ac:dyDescent="0.3">
      <c r="B7" s="31" t="s">
        <v>6</v>
      </c>
      <c r="C7" s="3" t="s">
        <v>0</v>
      </c>
      <c r="D7" s="3" t="s">
        <v>1</v>
      </c>
      <c r="E7" s="11" t="s">
        <v>29</v>
      </c>
      <c r="F7" s="12" t="s">
        <v>30</v>
      </c>
      <c r="G7" s="23" t="s">
        <v>7</v>
      </c>
    </row>
    <row r="8" spans="2:7" ht="18" thickBot="1" x14ac:dyDescent="0.35">
      <c r="B8" s="21"/>
      <c r="C8" s="20" t="str">
        <f>IF(B8="","",IF(COUNTIF('LISTAS NOTAS'!B:B,B8)&lt;1,"ESCRIBE CORRECTAMENTE EL DNI/NIE",INDEX('LISTAS NOTAS'!C$1:C$805,MATCH($B8,'LISTAS NOTAS'!$B$1:$B$805,0))))</f>
        <v/>
      </c>
      <c r="D8" s="20" t="str">
        <f>IF(B8="","",INDEX('LISTAS NOTAS'!E$1:E$805,MATCH($B8,'LISTAS NOTAS'!$B$1:$B$805,0)))</f>
        <v/>
      </c>
      <c r="E8" s="22" t="str">
        <f>IF(B8="","",IF(E5="","",0.7*E5))</f>
        <v/>
      </c>
      <c r="F8" s="33" t="str">
        <f>IF(B8="","",IF(F5="","",0.3*F5))</f>
        <v/>
      </c>
      <c r="G8" s="46" t="str">
        <f>IF(B8="","",IF(INDEX('LISTAS NOTAS'!K$1:K$805,MATCH($B8,'LISTAS NOTAS'!$B$1:$B$805,0))="","",INDEX('LISTAS NOTAS'!K$1:K$805,MATCH($B8,'LISTAS NOTAS'!$B$1:$B$805,0))))</f>
        <v/>
      </c>
    </row>
    <row r="9" spans="2:7" ht="7.5" customHeight="1" thickTop="1" x14ac:dyDescent="0.3">
      <c r="B9" s="4"/>
      <c r="C9" s="7"/>
      <c r="D9" s="7"/>
      <c r="E9" s="6"/>
      <c r="F9" s="6"/>
    </row>
    <row r="10" spans="2:7" ht="15.6" x14ac:dyDescent="0.3">
      <c r="B10" t="s">
        <v>34</v>
      </c>
      <c r="E10" s="5"/>
      <c r="F10" s="5"/>
      <c r="G10" s="5"/>
    </row>
    <row r="11" spans="2:7" x14ac:dyDescent="0.3">
      <c r="B11" t="s">
        <v>33</v>
      </c>
    </row>
    <row r="12" spans="2:7" x14ac:dyDescent="0.3">
      <c r="B12" s="19" t="s">
        <v>13</v>
      </c>
    </row>
    <row r="13" spans="2:7" x14ac:dyDescent="0.3">
      <c r="B13" s="19"/>
    </row>
    <row r="14" spans="2:7" ht="18" x14ac:dyDescent="0.35">
      <c r="B14" s="43" t="s">
        <v>32</v>
      </c>
    </row>
  </sheetData>
  <sheetProtection algorithmName="SHA-512" hashValue="78kIpwiEmRHxhd33i6FUxuK4znrch5YQSiFgf8rvczC8tpCDsImL9jouOXLu2QiwEqBR3oFoUz3m55O4x2IwhQ==" saltValue="cGNf4+q19z0f/9kTX/k+eQ==" spinCount="100000" sheet="1" formatColumns="0" selectLockedCells="1"/>
  <mergeCells count="1">
    <mergeCell ref="E4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K7"/>
  <sheetViews>
    <sheetView showGridLines="0" workbookViewId="0">
      <pane ySplit="1" topLeftCell="A2" activePane="bottomLeft" state="frozen"/>
      <selection pane="bottomLeft" activeCell="I12" sqref="I12"/>
    </sheetView>
  </sheetViews>
  <sheetFormatPr baseColWidth="10" defaultColWidth="11.44140625" defaultRowHeight="15" customHeight="1" x14ac:dyDescent="0.3"/>
  <cols>
    <col min="1" max="1" width="5.5546875" style="15" customWidth="1"/>
    <col min="2" max="2" width="10.6640625" style="29" customWidth="1"/>
    <col min="3" max="3" width="49.5546875" style="30" bestFit="1" customWidth="1"/>
    <col min="4" max="4" width="28.33203125" style="36" customWidth="1"/>
    <col min="5" max="5" width="11.88671875" style="15" customWidth="1"/>
    <col min="6" max="6" width="16.88671875" style="15" customWidth="1"/>
    <col min="7" max="7" width="20.109375" style="29" customWidth="1"/>
    <col min="8" max="8" width="19.109375" style="29" bestFit="1" customWidth="1"/>
    <col min="9" max="9" width="13" style="29" bestFit="1" customWidth="1"/>
    <col min="10" max="10" width="15" style="29" bestFit="1" customWidth="1"/>
    <col min="11" max="11" width="11" style="29" bestFit="1" customWidth="1"/>
    <col min="12" max="16384" width="11.44140625" style="15"/>
  </cols>
  <sheetData>
    <row r="1" spans="1:11" s="17" customFormat="1" ht="15" customHeight="1" x14ac:dyDescent="0.3">
      <c r="A1" s="16">
        <v>1</v>
      </c>
      <c r="B1" s="28" t="s">
        <v>2</v>
      </c>
      <c r="C1" s="28" t="s">
        <v>3</v>
      </c>
      <c r="D1" s="38" t="s">
        <v>8</v>
      </c>
      <c r="E1" s="24" t="s">
        <v>4</v>
      </c>
      <c r="F1" s="25" t="s">
        <v>11</v>
      </c>
      <c r="G1" s="39" t="s">
        <v>12</v>
      </c>
      <c r="H1" s="41" t="s">
        <v>28</v>
      </c>
      <c r="I1" s="47" t="s">
        <v>26</v>
      </c>
      <c r="J1" s="47" t="s">
        <v>27</v>
      </c>
      <c r="K1" s="40" t="s">
        <v>5</v>
      </c>
    </row>
    <row r="2" spans="1:11" ht="15" customHeight="1" x14ac:dyDescent="0.3">
      <c r="A2" s="37">
        <v>102</v>
      </c>
      <c r="B2" s="13">
        <v>71219419</v>
      </c>
      <c r="C2" s="18" t="s">
        <v>21</v>
      </c>
      <c r="D2" s="35" t="s">
        <v>22</v>
      </c>
      <c r="E2" s="32" t="s">
        <v>10</v>
      </c>
      <c r="F2" s="50">
        <v>3.5</v>
      </c>
      <c r="G2" s="52">
        <v>4</v>
      </c>
      <c r="H2" s="53">
        <v>3.3299999999999996</v>
      </c>
      <c r="I2" s="53">
        <v>4</v>
      </c>
      <c r="J2" s="53">
        <v>2</v>
      </c>
      <c r="K2" s="55">
        <f t="shared" ref="K2:K5" si="0">(0.7*I2)+(0.3*J2)</f>
        <v>3.4</v>
      </c>
    </row>
    <row r="3" spans="1:11" ht="15" customHeight="1" x14ac:dyDescent="0.3">
      <c r="A3" s="16">
        <v>115</v>
      </c>
      <c r="B3" s="13">
        <v>48779675</v>
      </c>
      <c r="C3" s="18" t="s">
        <v>23</v>
      </c>
      <c r="D3" s="35" t="s">
        <v>24</v>
      </c>
      <c r="E3" s="32" t="s">
        <v>10</v>
      </c>
      <c r="F3" s="50">
        <v>0</v>
      </c>
      <c r="G3" s="52">
        <v>0</v>
      </c>
      <c r="H3" s="53">
        <v>2.0049999999999999</v>
      </c>
      <c r="I3" s="53">
        <v>0.8</v>
      </c>
      <c r="J3" s="53">
        <v>3.5</v>
      </c>
      <c r="K3" s="55">
        <f t="shared" si="0"/>
        <v>1.6099999999999999</v>
      </c>
    </row>
    <row r="4" spans="1:11" ht="15" customHeight="1" x14ac:dyDescent="0.3">
      <c r="A4" s="37">
        <v>20</v>
      </c>
      <c r="B4" s="13">
        <v>76593482</v>
      </c>
      <c r="C4" s="18" t="s">
        <v>15</v>
      </c>
      <c r="D4" s="35" t="s">
        <v>16</v>
      </c>
      <c r="E4" s="32" t="s">
        <v>9</v>
      </c>
      <c r="F4" s="50">
        <v>1.8</v>
      </c>
      <c r="G4" s="52">
        <v>5</v>
      </c>
      <c r="H4" s="53">
        <v>3.3419999999999996</v>
      </c>
      <c r="I4" s="53">
        <v>2</v>
      </c>
      <c r="J4" s="53">
        <v>1</v>
      </c>
      <c r="K4" s="55">
        <f t="shared" si="0"/>
        <v>1.7</v>
      </c>
    </row>
    <row r="5" spans="1:11" ht="15" customHeight="1" x14ac:dyDescent="0.3">
      <c r="A5" s="37">
        <v>23</v>
      </c>
      <c r="B5" s="26">
        <v>76738453</v>
      </c>
      <c r="C5" s="27" t="s">
        <v>17</v>
      </c>
      <c r="D5" s="35" t="s">
        <v>18</v>
      </c>
      <c r="E5" s="32" t="s">
        <v>9</v>
      </c>
      <c r="F5" s="50">
        <v>3.5</v>
      </c>
      <c r="G5" s="52">
        <v>2.5</v>
      </c>
      <c r="H5" s="53">
        <v>3.2549999999999999</v>
      </c>
      <c r="I5" s="53">
        <v>7.6</v>
      </c>
      <c r="J5" s="53">
        <v>8</v>
      </c>
      <c r="K5" s="55">
        <f t="shared" si="0"/>
        <v>7.7199999999999989</v>
      </c>
    </row>
    <row r="6" spans="1:11" ht="15" customHeight="1" x14ac:dyDescent="0.3">
      <c r="A6" s="37">
        <v>46</v>
      </c>
      <c r="B6" s="26">
        <v>75572339</v>
      </c>
      <c r="C6" s="27" t="s">
        <v>19</v>
      </c>
      <c r="D6" s="35" t="s">
        <v>20</v>
      </c>
      <c r="E6" s="32" t="s">
        <v>9</v>
      </c>
      <c r="F6" s="50">
        <v>7</v>
      </c>
      <c r="G6" s="52">
        <v>0</v>
      </c>
      <c r="H6" s="53">
        <v>4.3599999999999994</v>
      </c>
      <c r="I6" s="53">
        <v>6.5</v>
      </c>
      <c r="J6" s="53">
        <v>1</v>
      </c>
      <c r="K6" s="55">
        <v>5</v>
      </c>
    </row>
    <row r="7" spans="1:11" ht="15" customHeight="1" x14ac:dyDescent="0.3">
      <c r="A7" s="37">
        <v>149</v>
      </c>
      <c r="B7" s="48">
        <v>75931682</v>
      </c>
      <c r="C7" s="49" t="s">
        <v>35</v>
      </c>
      <c r="D7" s="18" t="s">
        <v>36</v>
      </c>
      <c r="E7" s="32" t="s">
        <v>10</v>
      </c>
      <c r="F7" s="50"/>
      <c r="G7" s="51"/>
      <c r="H7" s="51"/>
      <c r="I7" s="53">
        <v>1.6</v>
      </c>
      <c r="J7" s="53">
        <v>4</v>
      </c>
      <c r="K7" s="55">
        <f>(0.7*I7)+(0.3*J7)</f>
        <v>2.3199999999999998</v>
      </c>
    </row>
  </sheetData>
  <sheetProtection selectLockedCells="1" selectUnlockedCells="1"/>
  <sortState xmlns:xlrd2="http://schemas.microsoft.com/office/spreadsheetml/2017/richdata2" ref="A2:K7">
    <sortCondition ref="C1:C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EXAMENES</vt:lpstr>
      <vt:lpstr>LISTAS NOTAS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ALBERTO HERMOSO</dc:creator>
  <cp:lastModifiedBy>JOSÉ ALBERTO HERMOSO GUTIÉRREZ</cp:lastModifiedBy>
  <dcterms:created xsi:type="dcterms:W3CDTF">2013-10-14T06:35:57Z</dcterms:created>
  <dcterms:modified xsi:type="dcterms:W3CDTF">2024-07-10T18:01:44Z</dcterms:modified>
</cp:coreProperties>
</file>